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E66E13F7-6DB9-4E08-A947-8089C1FCE7B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<sst xmlns="http://schemas.openxmlformats.org/spreadsheetml/2006/main" count="55" uniqueCount="44">
  <si>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</si>
  <si>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</si>
  <si>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</si>
  <si>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</si>
  <si>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</si>
  <si>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</si>
  <si>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</si>
  <si>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</si>
  <si>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</si>
  <si>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</si>
  <si>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</si>
  <si>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</si>
  <si>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</si>
  <si>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</si>
  <si>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</si>
  <si>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</si>
  <si>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</si>
  <si>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</si>
  <si>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</si>
  <si>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</si>
  <si>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</si>
  <si>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</si>
  <si>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</si>
  <si>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</si>
  <si>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</si>
  <si>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</si>
  <si>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</si>
  <si>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</si>
  <si>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</si>
  <si>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</si>
  <si>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</si>
  <si>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</si>
  <si>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</si>
  <si>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</si>
  <si>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</si>
  <si>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</si>
  <si>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</si>
  <si>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MALATYA - SİVAS SEFERLERİ</t>
  </si>
  <si>
    <t>ÖZ KALİTE MAKİNE</t>
  </si>
  <si>
    <t>KAÇARLAR METAL</t>
  </si>
  <si>
    <t>KETEN METAL</t>
  </si>
  <si>
    <t>PELİT TİCARET</t>
  </si>
  <si>
    <t>KOYUNCUOĞLU TİCARET</t>
  </si>
  <si>
    <t>26,05,2023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</si>
</sst>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45075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43</v>
      </c>
      <c r="D5" s="11"/>
      <c r="E5" s="12">
        <v>59000</v>
      </c>
      <c r="F5" s="1"/>
      <c r="G5" s="13" t="str">
        <f t="shared" ref="G5:G6" si="0">IF(A5="","",(A5))</f>
        <v>ÖZ KALİTE MAKİNE</v>
      </c>
      <c r="H5" s="12"/>
      <c r="I5" s="12"/>
      <c r="J5" s="12"/>
      <c r="K5" s="12">
        <f>IF(G5="","",SUM(E5-H5-I5-J5))</f>
        <v>59000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43</v>
      </c>
      <c r="D6" s="11"/>
      <c r="E6" s="12">
        <v>3385</v>
      </c>
      <c r="F6" s="1"/>
      <c r="G6" s="13" t="str">
        <f t="shared" si="0"/>
        <v>KAÇARLAR METAL</v>
      </c>
      <c r="H6" s="12">
        <v>3385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43</v>
      </c>
      <c r="D7" s="11"/>
      <c r="E7" s="12">
        <v>11988.8</v>
      </c>
      <c r="F7" s="1"/>
      <c r="G7" s="13" t="str">
        <f>IF(A7="","",(A7))</f>
        <v>KETEN METAL</v>
      </c>
      <c r="H7" s="12"/>
      <c r="I7" s="12"/>
      <c r="J7" s="12"/>
      <c r="K7" s="12">
        <f t="shared" si="1"/>
        <v>11988.8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41</v>
      </c>
      <c r="B8" s="29"/>
      <c r="C8" s="10" t="s">
        <v>43</v>
      </c>
      <c r="D8" s="11"/>
      <c r="E8" s="12">
        <v>16770</v>
      </c>
      <c r="F8" s="1"/>
      <c r="G8" s="13" t="str">
        <f t="shared" ref="G8:G19" si="2">IF(A8="","",(A8))</f>
        <v>PELİT TİCARET</v>
      </c>
      <c r="H8" s="12">
        <v>16770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42</v>
      </c>
      <c r="B9" s="29"/>
      <c r="C9" s="10" t="s">
        <v>43</v>
      </c>
      <c r="D9" s="11"/>
      <c r="E9" s="12">
        <v>18435</v>
      </c>
      <c r="F9" s="1"/>
      <c r="G9" s="13" t="str">
        <f t="shared" si="2"/>
        <v>KOYUNCUOĞLU TİCARET</v>
      </c>
      <c r="H9" s="12">
        <v>18435</v>
      </c>
      <c r="I9" s="12"/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1700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109578.8</v>
      </c>
      <c r="F22" s="1"/>
      <c r="G22" s="17" t="s">
        <v>17</v>
      </c>
      <c r="H22" s="18">
        <f>SUM(H5:H21)</f>
        <v>40290</v>
      </c>
      <c r="I22" s="18">
        <f>SUM(I5:I21)</f>
        <v>0</v>
      </c>
      <c r="J22" s="18">
        <f>SUM(J5:J21)</f>
        <v>0</v>
      </c>
      <c r="K22" s="18">
        <f>SUM(K5:K21)</f>
        <v>70988.800000000003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300712</v>
      </c>
      <c r="D25" s="19">
        <v>302018</v>
      </c>
      <c r="E25" s="20">
        <f>IF(C25="","",SUM(D25-C25))</f>
        <v>1306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2575</v>
      </c>
      <c r="D26" s="22"/>
      <c r="E26" s="21">
        <f>IF(C26="","",SUM(C26/E25))</f>
        <v>1.9716692189892802</v>
      </c>
      <c r="F26" s="1"/>
      <c r="G26" s="11" t="s">
        <v>26</v>
      </c>
      <c r="H26" s="12">
        <v>2575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2908</v>
      </c>
      <c r="D27" s="22"/>
      <c r="E27" s="23">
        <f>SUM(C27/E22)</f>
        <v>2.653797997422859E-2</v>
      </c>
      <c r="F27" s="1"/>
      <c r="G27" s="11" t="s">
        <v>28</v>
      </c>
      <c r="H27" s="12">
        <v>333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2908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37382</v>
      </c>
      <c r="D36" s="1"/>
      <c r="E36" s="1"/>
      <c r="F36" s="1"/>
      <c r="G36" s="27" t="s">
        <v>32</v>
      </c>
      <c r="H36" s="16">
        <f>IF(H33="","",SUM(H22-H33))</f>
        <v>37382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2023-05-29T05:37:06Z</cp:lastPrinted>
  <dcterms:created xsi:type="dcterms:W3CDTF">2022-08-24T05:29:34Z</dcterms:created>
  <dcterms:modified xsi:type="dcterms:W3CDTF">2023-05-29T14:53:03Z</dcterms:modified>
</cp:coreProperties>
</file>